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sys\project$\F - Operations\Continuous Improvement\WCO\FI Pillar\Lean Tools\"/>
    </mc:Choice>
  </mc:AlternateContent>
  <bookViews>
    <workbookView xWindow="0" yWindow="0" windowWidth="28800" windowHeight="11700"/>
  </bookViews>
  <sheets>
    <sheet name="Risk-Oppty Register" sheetId="1" r:id="rId1"/>
    <sheet name="Appendix" sheetId="2" r:id="rId2"/>
  </sheets>
  <definedNames>
    <definedName name="_xlnm._FilterDatabase" localSheetId="0" hidden="1">'Risk-Oppty Register'!$C$5:$H$16</definedName>
  </definedNames>
  <calcPr calcId="162913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5" i="1"/>
  <c r="H24" i="1"/>
  <c r="E16" i="1"/>
  <c r="H6" i="1"/>
  <c r="H7" i="1"/>
  <c r="H9" i="1"/>
  <c r="H10" i="1"/>
  <c r="H11" i="1"/>
  <c r="H12" i="1"/>
  <c r="H13" i="1"/>
  <c r="H14" i="1"/>
  <c r="H15" i="1"/>
  <c r="H8" i="1"/>
  <c r="H16" i="1" l="1"/>
  <c r="E26" i="1"/>
  <c r="E34" i="1" s="1"/>
  <c r="H26" i="1"/>
  <c r="H34" i="1" s="1"/>
</calcChain>
</file>

<file path=xl/comments1.xml><?xml version="1.0" encoding="utf-8"?>
<comments xmlns="http://schemas.openxmlformats.org/spreadsheetml/2006/main">
  <authors>
    <author>seitzth</author>
  </authors>
  <commentList>
    <comment ref="B6" authorId="0" shapeId="0">
      <text>
        <r>
          <rPr>
            <b/>
            <sz val="14"/>
            <color indexed="81"/>
            <rFont val="Tahoma"/>
            <family val="2"/>
          </rPr>
          <t>Place a unique alphanumeric here to identify the risk</t>
        </r>
      </text>
    </comment>
    <comment ref="C6" authorId="0" shapeId="0">
      <text>
        <r>
          <rPr>
            <b/>
            <sz val="14"/>
            <color indexed="81"/>
            <rFont val="Tahoma"/>
            <family val="2"/>
          </rPr>
          <t>A good, but short description of the risk - if you need to describe in more detail, refer to an appendix and add there.</t>
        </r>
      </text>
    </comment>
    <comment ref="D6" authorId="0" shapeId="0">
      <text>
        <r>
          <rPr>
            <b/>
            <sz val="14"/>
            <color indexed="81"/>
            <rFont val="Tahoma"/>
            <family val="2"/>
          </rPr>
          <t>A short description of what you need to do to mitigate this risk - if you need to describe in more detail, refer to an appendix and add there.</t>
        </r>
      </text>
    </comment>
    <comment ref="E6" authorId="0" shapeId="0">
      <text>
        <r>
          <rPr>
            <b/>
            <sz val="12"/>
            <color indexed="81"/>
            <rFont val="Tahoma"/>
            <family val="2"/>
          </rPr>
          <t>If the risk event happened, what would the financial impact be?  Add any supporting calcs to the appendix</t>
        </r>
      </text>
    </comment>
    <comment ref="F6" authorId="0" shapeId="0">
      <text>
        <r>
          <rPr>
            <b/>
            <sz val="12"/>
            <color indexed="81"/>
            <rFont val="Tahoma"/>
            <family val="2"/>
          </rPr>
          <t>What are the chances that this risk will occur if no action is taken?  
0 = none
1 = 100% likely</t>
        </r>
      </text>
    </comment>
    <comment ref="G6" authorId="0" shapeId="0">
      <text>
        <r>
          <rPr>
            <sz val="12"/>
            <color indexed="81"/>
            <rFont val="Tahoma"/>
            <family val="2"/>
          </rPr>
          <t>If the risk were to happen, what are the chances we would miss it before it was realized?
0 = would always detect and mitigate before risk happened
1= there is no way we sould know before it was too late?</t>
        </r>
      </text>
    </comment>
    <comment ref="H6" authorId="0" shapeId="0">
      <text>
        <r>
          <rPr>
            <b/>
            <sz val="12"/>
            <color indexed="81"/>
            <rFont val="Tahoma"/>
            <family val="2"/>
          </rPr>
          <t xml:space="preserve">Adjusted Risk = Severity x probabiliity x detection </t>
        </r>
      </text>
    </comment>
    <comment ref="B24" authorId="0" shapeId="0">
      <text>
        <r>
          <rPr>
            <b/>
            <sz val="14"/>
            <color indexed="81"/>
            <rFont val="Tahoma"/>
            <family val="2"/>
          </rPr>
          <t>Place a unique alphanumeric here to identify the oppty</t>
        </r>
      </text>
    </comment>
    <comment ref="C24" authorId="0" shapeId="0">
      <text>
        <r>
          <rPr>
            <b/>
            <sz val="14"/>
            <color indexed="81"/>
            <rFont val="Tahoma"/>
            <family val="2"/>
          </rPr>
          <t>A good, but short description of the oppty - if you need to describe in more detail, refer to an appendix and add there.</t>
        </r>
      </text>
    </comment>
    <comment ref="D24" authorId="0" shapeId="0">
      <text>
        <r>
          <rPr>
            <b/>
            <sz val="14"/>
            <color indexed="81"/>
            <rFont val="Tahoma"/>
            <family val="2"/>
          </rPr>
          <t>A short description of what you need to do to realize this oppty - if you need to describe in more detail, refer to an appendix and add there.</t>
        </r>
      </text>
    </comment>
    <comment ref="E24" authorId="0" shapeId="0">
      <text>
        <r>
          <rPr>
            <b/>
            <sz val="14"/>
            <color indexed="81"/>
            <rFont val="Tahoma"/>
            <family val="2"/>
          </rPr>
          <t>If the oppty were fully realized, what would the financial impact be?  Add any supporting calcs to the appendix</t>
        </r>
      </text>
    </comment>
    <comment ref="F24" authorId="0" shapeId="0">
      <text>
        <r>
          <rPr>
            <b/>
            <sz val="12"/>
            <color indexed="81"/>
            <rFont val="Tahoma"/>
            <family val="2"/>
          </rPr>
          <t>What are the chances that this oppty will happen if  action is taken?  
0 = none
1 = 100% likely</t>
        </r>
      </text>
    </comment>
    <comment ref="G24" authorId="0" shapeId="0">
      <text>
        <r>
          <rPr>
            <sz val="14"/>
            <color indexed="81"/>
            <rFont val="Tahoma"/>
            <family val="2"/>
          </rPr>
          <t>If the oppty were realized, what are the chances we would be able to tell (financially)?
0 = We would not be able to tell
1=We would always know</t>
        </r>
      </text>
    </comment>
    <comment ref="H24" authorId="0" shapeId="0">
      <text>
        <r>
          <rPr>
            <b/>
            <sz val="12"/>
            <color indexed="81"/>
            <rFont val="Tahoma"/>
            <family val="2"/>
          </rPr>
          <t xml:space="preserve">Adjusted Oppty = Severity x probabiliity x detection </t>
        </r>
      </text>
    </comment>
  </commentList>
</comments>
</file>

<file path=xl/sharedStrings.xml><?xml version="1.0" encoding="utf-8"?>
<sst xmlns="http://schemas.openxmlformats.org/spreadsheetml/2006/main" count="66" uniqueCount="59">
  <si>
    <t>Risk Element</t>
  </si>
  <si>
    <t>Specific Action Required to Mitigate Risk</t>
  </si>
  <si>
    <t>Approximate Severity of Risk if Fully Realized</t>
  </si>
  <si>
    <t>Probability of Risk Realization</t>
  </si>
  <si>
    <t xml:space="preserve">Probability Adjusted Magnitude of Risk Estimate </t>
  </si>
  <si>
    <t>Implement Preventative Maintenance immediately.  Create a replenishment fund and replacement schedule (~10yr window)</t>
  </si>
  <si>
    <t>Implement &amp; fund  CCB with authority to overrule PMs</t>
  </si>
  <si>
    <t>Detection Risk</t>
  </si>
  <si>
    <t>Fully Realized Risk</t>
  </si>
  <si>
    <t>Probability Adjusted</t>
  </si>
  <si>
    <t xml:space="preserve">Implement transition to world class FOD facility over the next year. </t>
  </si>
  <si>
    <t>PWBs/CCAs  and moisture sensitive parts  stored in N2</t>
  </si>
  <si>
    <t>(Example) Accelerator sticks, forcing redesign</t>
  </si>
  <si>
    <t>Redesign Accelerator</t>
  </si>
  <si>
    <t>(Example) Accelerator sticks, forcing recall</t>
  </si>
  <si>
    <t>In addition to redesign, must recall autos and retrofit part</t>
  </si>
  <si>
    <t xml:space="preserve">Trend production data in SPC.  Call in Black Belt to create custom reports to better utilize defect data.  </t>
  </si>
  <si>
    <t>(Example) Trends in quality defects are not reviewed in a way to identify problems early</t>
  </si>
  <si>
    <t>(Example) Subcontractor machining process will limit chassis production once factory flow stabilizes.  If a single machine  goes down, it will jeopardize existing rate.</t>
  </si>
  <si>
    <t xml:space="preserve">(Example) Laser balancing equipment is aging, and has no backup </t>
  </si>
  <si>
    <t>(Example) Inadequate FOD Control results in lost manufacturing time, audits, and delays</t>
  </si>
  <si>
    <t>(Example) Quartz cleaning station is single threaded</t>
  </si>
  <si>
    <t>(Example) Moisture problems in parts and PWBs causes latency</t>
  </si>
  <si>
    <t>(Example) Single piece of equipment for particle removal station</t>
  </si>
  <si>
    <t>(Example) PMs currently can override CCB, and configuration changes can cause delays and audit problems</t>
  </si>
  <si>
    <t>Risk Register</t>
  </si>
  <si>
    <t>Specific Action Required to Harvest Opportunity</t>
  </si>
  <si>
    <t>Opportunity Element</t>
  </si>
  <si>
    <t>Approximate Benefit  if Fully Realized</t>
  </si>
  <si>
    <t>Probability of Oppty Realization</t>
  </si>
  <si>
    <t>Detect-ability</t>
  </si>
  <si>
    <t xml:space="preserve">Probability Adjusted Magnitude of Oppty Estimate </t>
  </si>
  <si>
    <t>(Example) New Accelerator Improves Response - Increases Sales</t>
  </si>
  <si>
    <t>Redesign Accelerator, with emphasis on acceleration response</t>
  </si>
  <si>
    <t>(Example) Reduce accelerator part count</t>
  </si>
  <si>
    <t>Move from 3 parts to two parts, saving 10%</t>
  </si>
  <si>
    <t>(Example) Piggyback recall with other scheduled maintenance</t>
  </si>
  <si>
    <t>Look at opportunity to couple fix with PM, saves 50% of recall cost (See risk 2 x .5)</t>
  </si>
  <si>
    <t xml:space="preserve">(Example) Subcontractor machining process improvement increases throughput </t>
  </si>
  <si>
    <t>Improved productivity ~5%</t>
  </si>
  <si>
    <t>(Example) Laser cutter more effective, lowers scrap rate by 5%</t>
  </si>
  <si>
    <t>%5 improvement in scrap = $2M increase in profit</t>
  </si>
  <si>
    <t>Opportunity Register</t>
  </si>
  <si>
    <t>Fully Realized Opportunity</t>
  </si>
  <si>
    <t>Appendix - Risk and Opportunity Register</t>
  </si>
  <si>
    <t xml:space="preserve">Who will be affected by the risk (e.g., who would bear the cost if the risk did occur) </t>
  </si>
  <si>
    <t xml:space="preserve">The timeframe during which the risk is likely to occur (e.g., "during the design phase") </t>
  </si>
  <si>
    <t xml:space="preserve">What is being done to prevent this risk from occurring (usually a textual description) </t>
  </si>
  <si>
    <t xml:space="preserve">What actions must be undertaken if the risk does occur (usually a textual description) </t>
  </si>
  <si>
    <r>
      <t xml:space="preserve">Who </t>
    </r>
    <r>
      <rPr>
        <sz val="11"/>
        <color theme="1"/>
        <rFont val="Calibri"/>
        <family val="2"/>
        <scheme val="minor"/>
      </rPr>
      <t xml:space="preserve">will be affected by the risk (e.g., who would bear the cost if the risk did occur) </t>
    </r>
  </si>
  <si>
    <t>Unique Identifier</t>
  </si>
  <si>
    <t>Risk or Oppty</t>
  </si>
  <si>
    <t>Basis for assumption</t>
  </si>
  <si>
    <t>Risk and Opportunity Register</t>
  </si>
  <si>
    <t>Date Created</t>
  </si>
  <si>
    <t>Date Last Modified</t>
  </si>
  <si>
    <t>Created By:</t>
  </si>
  <si>
    <t>Modified By</t>
  </si>
  <si>
    <t>Marcus Rosati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</si>
</sst>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72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6" fontId="1" fillId="4" borderId="11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0" fillId="0" borderId="5" xfId="0" applyBorder="1"/>
    <xf numFmtId="0" fontId="3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left" vertical="center" wrapText="1" indent="4" readingOrder="1"/>
    </xf>
    <xf numFmtId="0" fontId="4" fillId="0" borderId="14" xfId="0" applyFont="1" applyBorder="1" applyAlignment="1">
      <alignment horizontal="left" vertical="center" wrapText="1" indent="4" readingOrder="1"/>
    </xf>
    <xf numFmtId="6" fontId="4" fillId="0" borderId="14" xfId="0" applyNumberFormat="1" applyFont="1" applyBorder="1" applyAlignment="1">
      <alignment horizontal="left" vertical="center" wrapText="1" indent="4" readingOrder="1"/>
    </xf>
    <xf numFmtId="6" fontId="4" fillId="2" borderId="17" xfId="0" applyNumberFormat="1" applyFont="1" applyFill="1" applyBorder="1" applyAlignment="1">
      <alignment horizontal="left" vertical="center" wrapText="1" indent="4" readingOrder="1"/>
    </xf>
    <xf numFmtId="0" fontId="4" fillId="0" borderId="27" xfId="0" applyFont="1" applyBorder="1" applyAlignment="1">
      <alignment horizontal="left" vertical="center" wrapText="1" indent="4" readingOrder="1"/>
    </xf>
    <xf numFmtId="0" fontId="4" fillId="0" borderId="5" xfId="0" applyFont="1" applyBorder="1" applyAlignment="1">
      <alignment horizontal="left" vertical="center" wrapText="1" indent="4" readingOrder="1"/>
    </xf>
    <xf numFmtId="6" fontId="4" fillId="0" borderId="5" xfId="0" applyNumberFormat="1" applyFont="1" applyBorder="1" applyAlignment="1">
      <alignment horizontal="left" vertical="center" wrapText="1" indent="4" readingOrder="1"/>
    </xf>
    <xf numFmtId="6" fontId="4" fillId="2" borderId="18" xfId="0" applyNumberFormat="1" applyFont="1" applyFill="1" applyBorder="1" applyAlignment="1">
      <alignment horizontal="left" vertical="center" wrapText="1" indent="4" readingOrder="1"/>
    </xf>
    <xf numFmtId="0" fontId="4" fillId="0" borderId="28" xfId="0" applyFont="1" applyBorder="1" applyAlignment="1">
      <alignment horizontal="left" vertical="center" wrapText="1" indent="4" readingOrder="1"/>
    </xf>
    <xf numFmtId="0" fontId="4" fillId="0" borderId="12" xfId="0" applyFont="1" applyBorder="1" applyAlignment="1">
      <alignment horizontal="left" vertical="center" wrapText="1" indent="4" readingOrder="1"/>
    </xf>
    <xf numFmtId="6" fontId="4" fillId="0" borderId="13" xfId="0" applyNumberFormat="1" applyFont="1" applyBorder="1" applyAlignment="1">
      <alignment horizontal="left" vertical="center" wrapText="1" indent="4" readingOrder="1"/>
    </xf>
    <xf numFmtId="0" fontId="4" fillId="0" borderId="4" xfId="0" applyFont="1" applyBorder="1" applyAlignment="1">
      <alignment horizontal="left" vertical="center" wrapText="1" indent="4" readingOrder="1"/>
    </xf>
    <xf numFmtId="6" fontId="4" fillId="2" borderId="19" xfId="0" applyNumberFormat="1" applyFont="1" applyFill="1" applyBorder="1" applyAlignment="1">
      <alignment horizontal="left" vertical="center" wrapText="1" indent="4" readingOrder="1"/>
    </xf>
    <xf numFmtId="0" fontId="4" fillId="0" borderId="29" xfId="0" applyFont="1" applyBorder="1" applyAlignment="1">
      <alignment horizontal="left" vertical="center" wrapText="1" indent="4" readingOrder="1"/>
    </xf>
    <xf numFmtId="6" fontId="4" fillId="0" borderId="1" xfId="0" applyNumberFormat="1" applyFont="1" applyBorder="1" applyAlignment="1">
      <alignment horizontal="left" vertical="center" wrapText="1" indent="4" readingOrder="1"/>
    </xf>
    <xf numFmtId="0" fontId="4" fillId="0" borderId="1" xfId="0" applyFont="1" applyBorder="1" applyAlignment="1">
      <alignment horizontal="left" vertical="center" wrapText="1" indent="4" readingOrder="1"/>
    </xf>
    <xf numFmtId="6" fontId="4" fillId="2" borderId="20" xfId="0" applyNumberFormat="1" applyFont="1" applyFill="1" applyBorder="1" applyAlignment="1">
      <alignment horizontal="left" vertical="center" wrapText="1" indent="4" readingOrder="1"/>
    </xf>
    <xf numFmtId="0" fontId="4" fillId="0" borderId="2" xfId="0" applyFont="1" applyBorder="1" applyAlignment="1">
      <alignment horizontal="left" vertical="center" wrapText="1" indent="4" readingOrder="1"/>
    </xf>
    <xf numFmtId="0" fontId="4" fillId="0" borderId="22" xfId="0" applyFont="1" applyBorder="1" applyAlignment="1">
      <alignment horizontal="left" vertical="center" wrapText="1" indent="4" readingOrder="1"/>
    </xf>
    <xf numFmtId="6" fontId="4" fillId="0" borderId="22" xfId="0" applyNumberFormat="1" applyFont="1" applyBorder="1" applyAlignment="1">
      <alignment horizontal="left" vertical="center" wrapText="1" indent="4" readingOrder="1"/>
    </xf>
    <xf numFmtId="6" fontId="4" fillId="2" borderId="23" xfId="0" applyNumberFormat="1" applyFont="1" applyFill="1" applyBorder="1" applyAlignment="1">
      <alignment horizontal="left" vertical="center" wrapText="1" indent="4" readingOrder="1"/>
    </xf>
    <xf numFmtId="0" fontId="5" fillId="5" borderId="6" xfId="0" applyFont="1" applyFill="1" applyBorder="1" applyAlignment="1">
      <alignment wrapText="1"/>
    </xf>
    <xf numFmtId="6" fontId="1" fillId="3" borderId="8" xfId="0" applyNumberFormat="1" applyFont="1" applyFill="1" applyBorder="1" applyAlignment="1">
      <alignment horizontal="center" wrapText="1" readingOrder="1"/>
    </xf>
    <xf numFmtId="0" fontId="6" fillId="0" borderId="7" xfId="0" applyFont="1" applyBorder="1" applyAlignment="1">
      <alignment horizontal="center" vertical="top" wrapText="1" readingOrder="1"/>
    </xf>
    <xf numFmtId="0" fontId="1" fillId="6" borderId="15" xfId="0" applyFont="1" applyFill="1" applyBorder="1" applyAlignment="1">
      <alignment horizontal="center" vertical="center" wrapText="1" readingOrder="1"/>
    </xf>
    <xf numFmtId="0" fontId="1" fillId="6" borderId="16" xfId="0" applyFont="1" applyFill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 readingOrder="1"/>
    </xf>
    <xf numFmtId="6" fontId="1" fillId="3" borderId="8" xfId="0" applyNumberFormat="1" applyFont="1" applyFill="1" applyBorder="1" applyAlignment="1">
      <alignment horizontal="center" vertical="center" wrapText="1" readingOrder="1"/>
    </xf>
    <xf numFmtId="6" fontId="1" fillId="4" borderId="11" xfId="0" applyNumberFormat="1" applyFont="1" applyFill="1" applyBorder="1" applyAlignment="1">
      <alignment horizontal="center" vertical="center" wrapText="1" readingOrder="1"/>
    </xf>
    <xf numFmtId="0" fontId="4" fillId="0" borderId="34" xfId="0" applyFont="1" applyBorder="1" applyAlignment="1">
      <alignment vertical="center" wrapText="1" readingOrder="1"/>
    </xf>
    <xf numFmtId="0" fontId="4" fillId="0" borderId="35" xfId="0" applyFont="1" applyBorder="1" applyAlignment="1">
      <alignment horizontal="left" vertical="center" wrapText="1" indent="4" readingOrder="1"/>
    </xf>
    <xf numFmtId="6" fontId="4" fillId="0" borderId="29" xfId="0" applyNumberFormat="1" applyFont="1" applyBorder="1" applyAlignment="1">
      <alignment horizontal="left" vertical="center" wrapText="1" indent="4" readingOrder="1"/>
    </xf>
    <xf numFmtId="0" fontId="4" fillId="0" borderId="3" xfId="0" applyFont="1" applyBorder="1" applyAlignment="1">
      <alignment horizontal="left" vertical="center" wrapText="1" indent="4" readingOrder="1"/>
    </xf>
    <xf numFmtId="0" fontId="4" fillId="0" borderId="5" xfId="0" applyFont="1" applyBorder="1" applyAlignment="1">
      <alignment vertical="center" wrapText="1" readingOrder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right"/>
    </xf>
    <xf numFmtId="1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 vertical="center" wrapText="1" readingOrder="1"/>
    </xf>
    <xf numFmtId="0" fontId="1" fillId="0" borderId="10" xfId="0" applyFont="1" applyBorder="1" applyAlignment="1">
      <alignment horizontal="center" vertical="center" wrapText="1" readingOrder="1"/>
    </xf>
    <xf numFmtId="0" fontId="8" fillId="7" borderId="30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8" fillId="7" borderId="32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 wrapText="1" readingOrder="1"/>
    </xf>
    <xf numFmtId="0" fontId="1" fillId="0" borderId="10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left" vertical="center" wrapText="1" indent="4" readingOrder="1"/>
    </xf>
    <xf numFmtId="0" fontId="4" fillId="0" borderId="4" xfId="0" applyFont="1" applyBorder="1" applyAlignment="1">
      <alignment horizontal="left" vertical="center" wrapText="1" indent="4" readingOrder="1"/>
    </xf>
    <xf numFmtId="0" fontId="7" fillId="7" borderId="0" xfId="0" applyFont="1" applyFill="1" applyAlignment="1">
      <alignment horizontal="center"/>
    </xf>
    <xf numFmtId="0" fontId="8" fillId="8" borderId="30" xfId="0" applyFont="1" applyFill="1" applyBorder="1" applyAlignment="1">
      <alignment horizontal="center"/>
    </xf>
    <xf numFmtId="0" fontId="8" fillId="8" borderId="31" xfId="0" applyFont="1" applyFill="1" applyBorder="1" applyAlignment="1">
      <alignment horizontal="center"/>
    </xf>
    <xf numFmtId="0" fontId="8" fillId="8" borderId="32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 vertical="center" wrapText="1" readingOrder="1"/>
    </xf>
    <xf numFmtId="0" fontId="1" fillId="9" borderId="16" xfId="0" applyFont="1" applyFill="1" applyBorder="1" applyAlignment="1">
      <alignment horizontal="center" vertical="center" wrapText="1" readingOrder="1"/>
    </xf>
    <xf numFmtId="0" fontId="13" fillId="10" borderId="0" xfId="0" applyFont="1" applyFill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 readingOrder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"/>
  <sheetViews>
    <sheetView tabSelected="1" zoomScale="70" zoomScaleNormal="70" workbookViewId="0">
      <selection activeCell="L7" sqref="L7"/>
    </sheetView>
  </sheetViews>
  <sheetFormatPr defaultRowHeight="15" x14ac:dyDescent="0.25"/>
  <cols>
    <col min="1" max="1" width="10.5703125" customWidth="1"/>
    <col min="2" max="2" width="14.42578125" customWidth="1"/>
    <col min="3" max="3" width="63.140625" customWidth="1"/>
    <col min="4" max="4" width="68.28515625" customWidth="1"/>
    <col min="5" max="5" width="24.85546875" customWidth="1"/>
    <col min="6" max="6" width="16.7109375" customWidth="1"/>
    <col min="7" max="7" width="14.7109375" customWidth="1"/>
    <col min="8" max="8" width="28.5703125" customWidth="1"/>
  </cols>
  <sheetData>
    <row r="1" spans="1:9" ht="125.25" customHeight="1" x14ac:dyDescent="0.25">
      <c r="A1" s="60" t="s">
        <v>53</v>
      </c>
      <c r="B1" s="60"/>
      <c r="C1" s="60"/>
      <c r="D1" s="60"/>
      <c r="E1" s="60"/>
      <c r="F1" s="60"/>
      <c r="G1" s="60"/>
      <c r="H1" s="60"/>
      <c r="I1" s="60"/>
    </row>
    <row r="2" spans="1:9" ht="40.5" customHeight="1" x14ac:dyDescent="0.25">
      <c r="A2" s="2"/>
      <c r="B2" s="43" t="s">
        <v>54</v>
      </c>
      <c r="C2" s="44">
        <v>45433</v>
      </c>
      <c r="D2" s="43" t="s">
        <v>56</v>
      </c>
      <c r="E2" s="2" t="s">
        <v>58</v>
      </c>
      <c r="F2" s="2"/>
      <c r="G2" s="2"/>
      <c r="H2" s="2"/>
      <c r="I2" s="2"/>
    </row>
    <row r="3" spans="1:9" ht="40.5" customHeight="1" thickBot="1" x14ac:dyDescent="0.3">
      <c r="A3" s="2"/>
      <c r="B3" s="43" t="s">
        <v>55</v>
      </c>
      <c r="C3" s="44">
        <v>45433</v>
      </c>
      <c r="D3" s="43" t="s">
        <v>57</v>
      </c>
      <c r="E3" s="2" t="s">
        <v>58</v>
      </c>
      <c r="F3" s="2"/>
      <c r="G3" s="2"/>
      <c r="H3" s="2"/>
      <c r="I3" s="2"/>
    </row>
    <row r="4" spans="1:9" ht="36" customHeight="1" thickBot="1" x14ac:dyDescent="0.75">
      <c r="B4" s="55" t="s">
        <v>25</v>
      </c>
      <c r="C4" s="56"/>
      <c r="D4" s="56"/>
      <c r="E4" s="56"/>
      <c r="F4" s="56"/>
      <c r="G4" s="56"/>
      <c r="H4" s="57"/>
    </row>
    <row r="5" spans="1:9" ht="99.75" customHeight="1" x14ac:dyDescent="0.25">
      <c r="B5" s="64" t="s">
        <v>0</v>
      </c>
      <c r="C5" s="65"/>
      <c r="D5" s="66" t="s">
        <v>1</v>
      </c>
      <c r="E5" s="58" t="s">
        <v>2</v>
      </c>
      <c r="F5" s="58" t="s">
        <v>3</v>
      </c>
      <c r="G5" s="58" t="s">
        <v>7</v>
      </c>
      <c r="H5" s="59" t="s">
        <v>4</v>
      </c>
    </row>
    <row r="6" spans="1:9" ht="36" x14ac:dyDescent="0.35">
      <c r="B6" s="31">
        <v>1</v>
      </c>
      <c r="C6" s="5" t="s">
        <v>12</v>
      </c>
      <c r="D6" s="6" t="s">
        <v>13</v>
      </c>
      <c r="E6" s="7">
        <v>10000000</v>
      </c>
      <c r="F6" s="6">
        <v>0.5</v>
      </c>
      <c r="G6" s="6">
        <v>0.9</v>
      </c>
      <c r="H6" s="8">
        <f>E6*F6*G6</f>
        <v>4500000</v>
      </c>
    </row>
    <row r="7" spans="1:9" ht="36" x14ac:dyDescent="0.35">
      <c r="B7" s="31">
        <v>2</v>
      </c>
      <c r="C7" s="9" t="s">
        <v>14</v>
      </c>
      <c r="D7" s="10" t="s">
        <v>15</v>
      </c>
      <c r="E7" s="11">
        <v>900000000</v>
      </c>
      <c r="F7" s="10">
        <v>0.01</v>
      </c>
      <c r="G7" s="10">
        <v>0.7</v>
      </c>
      <c r="H7" s="12">
        <f>E7*F7*G7</f>
        <v>6300000</v>
      </c>
    </row>
    <row r="8" spans="1:9" ht="54" x14ac:dyDescent="0.35">
      <c r="B8" s="31">
        <v>3</v>
      </c>
      <c r="C8" s="13" t="s">
        <v>17</v>
      </c>
      <c r="D8" s="14" t="s">
        <v>16</v>
      </c>
      <c r="E8" s="15">
        <v>900000</v>
      </c>
      <c r="F8" s="16">
        <v>0.7</v>
      </c>
      <c r="G8" s="16">
        <v>1</v>
      </c>
      <c r="H8" s="17">
        <f t="shared" ref="H8:H15" si="0">E8*F8*G8</f>
        <v>630000</v>
      </c>
    </row>
    <row r="9" spans="1:9" ht="72" x14ac:dyDescent="0.35">
      <c r="B9" s="31">
        <v>4</v>
      </c>
      <c r="C9" s="18" t="s">
        <v>18</v>
      </c>
      <c r="D9" s="52" t="s">
        <v>5</v>
      </c>
      <c r="E9" s="19">
        <v>3000000</v>
      </c>
      <c r="F9" s="20">
        <v>0.25</v>
      </c>
      <c r="G9" s="20">
        <v>0.7</v>
      </c>
      <c r="H9" s="21">
        <f t="shared" si="0"/>
        <v>525000</v>
      </c>
    </row>
    <row r="10" spans="1:9" ht="36" x14ac:dyDescent="0.35">
      <c r="B10" s="31">
        <v>5</v>
      </c>
      <c r="C10" s="18" t="s">
        <v>19</v>
      </c>
      <c r="D10" s="53"/>
      <c r="E10" s="19">
        <v>3000000</v>
      </c>
      <c r="F10" s="20">
        <v>0.13</v>
      </c>
      <c r="G10" s="20">
        <v>0.7</v>
      </c>
      <c r="H10" s="21">
        <f t="shared" si="0"/>
        <v>273000</v>
      </c>
    </row>
    <row r="11" spans="1:9" ht="36" x14ac:dyDescent="0.35">
      <c r="B11" s="31">
        <v>6</v>
      </c>
      <c r="C11" s="18" t="s">
        <v>20</v>
      </c>
      <c r="D11" s="22" t="s">
        <v>10</v>
      </c>
      <c r="E11" s="19">
        <v>750000</v>
      </c>
      <c r="F11" s="20">
        <v>1</v>
      </c>
      <c r="G11" s="20">
        <v>0.13</v>
      </c>
      <c r="H11" s="21">
        <f t="shared" si="0"/>
        <v>97500</v>
      </c>
    </row>
    <row r="12" spans="1:9" ht="54" x14ac:dyDescent="0.35">
      <c r="B12" s="31">
        <v>7</v>
      </c>
      <c r="C12" s="18" t="s">
        <v>21</v>
      </c>
      <c r="D12" s="20" t="s">
        <v>5</v>
      </c>
      <c r="E12" s="19">
        <v>250000</v>
      </c>
      <c r="F12" s="20">
        <v>0.2</v>
      </c>
      <c r="G12" s="20">
        <v>0.5</v>
      </c>
      <c r="H12" s="21">
        <f t="shared" si="0"/>
        <v>25000</v>
      </c>
    </row>
    <row r="13" spans="1:9" ht="36" x14ac:dyDescent="0.35">
      <c r="B13" s="31">
        <v>8</v>
      </c>
      <c r="C13" s="18" t="s">
        <v>22</v>
      </c>
      <c r="D13" s="20" t="s">
        <v>11</v>
      </c>
      <c r="E13" s="19">
        <v>125000</v>
      </c>
      <c r="F13" s="20">
        <v>0.2</v>
      </c>
      <c r="G13" s="20">
        <v>1</v>
      </c>
      <c r="H13" s="21">
        <f t="shared" si="0"/>
        <v>25000</v>
      </c>
    </row>
    <row r="14" spans="1:9" ht="54" x14ac:dyDescent="0.35">
      <c r="B14" s="31">
        <v>9</v>
      </c>
      <c r="C14" s="18" t="s">
        <v>23</v>
      </c>
      <c r="D14" s="20" t="s">
        <v>5</v>
      </c>
      <c r="E14" s="19">
        <v>200000</v>
      </c>
      <c r="F14" s="20">
        <v>0.2</v>
      </c>
      <c r="G14" s="20">
        <v>0.5</v>
      </c>
      <c r="H14" s="21">
        <f t="shared" si="0"/>
        <v>20000</v>
      </c>
    </row>
    <row r="15" spans="1:9" ht="54.75" thickBot="1" x14ac:dyDescent="0.4">
      <c r="B15" s="4">
        <v>10</v>
      </c>
      <c r="C15" s="23" t="s">
        <v>24</v>
      </c>
      <c r="D15" s="23" t="s">
        <v>6</v>
      </c>
      <c r="E15" s="24">
        <v>250000</v>
      </c>
      <c r="F15" s="23">
        <v>0.2</v>
      </c>
      <c r="G15" s="23">
        <v>0.25</v>
      </c>
      <c r="H15" s="25">
        <f t="shared" si="0"/>
        <v>12500</v>
      </c>
    </row>
    <row r="16" spans="1:9" ht="24" thickBot="1" x14ac:dyDescent="0.35">
      <c r="C16" s="26"/>
      <c r="D16" s="28" t="s">
        <v>8</v>
      </c>
      <c r="E16" s="27">
        <f>SUM(E6:E15)</f>
        <v>918475000</v>
      </c>
      <c r="F16" s="50" t="s">
        <v>9</v>
      </c>
      <c r="G16" s="51"/>
      <c r="H16" s="1">
        <f>SUM(H6:H15)</f>
        <v>12408000</v>
      </c>
    </row>
    <row r="21" spans="2:8" ht="15.75" thickBot="1" x14ac:dyDescent="0.3"/>
    <row r="22" spans="2:8" ht="47.25" thickBot="1" x14ac:dyDescent="0.75">
      <c r="B22" s="47" t="s">
        <v>42</v>
      </c>
      <c r="C22" s="48"/>
      <c r="D22" s="48"/>
      <c r="E22" s="48"/>
      <c r="F22" s="48"/>
      <c r="G22" s="48"/>
      <c r="H22" s="49"/>
    </row>
    <row r="23" spans="2:8" ht="54" x14ac:dyDescent="0.25">
      <c r="B23" s="62" t="s">
        <v>27</v>
      </c>
      <c r="C23" s="63"/>
      <c r="D23" s="61" t="s">
        <v>26</v>
      </c>
      <c r="E23" s="29" t="s">
        <v>28</v>
      </c>
      <c r="F23" s="29" t="s">
        <v>29</v>
      </c>
      <c r="G23" s="29" t="s">
        <v>30</v>
      </c>
      <c r="H23" s="30" t="s">
        <v>31</v>
      </c>
    </row>
    <row r="24" spans="2:8" ht="36" x14ac:dyDescent="0.35">
      <c r="B24" s="31">
        <v>1</v>
      </c>
      <c r="C24" s="5" t="s">
        <v>32</v>
      </c>
      <c r="D24" s="6" t="s">
        <v>33</v>
      </c>
      <c r="E24" s="7">
        <v>240000000</v>
      </c>
      <c r="F24" s="6">
        <v>0.04</v>
      </c>
      <c r="G24" s="6">
        <v>0.9</v>
      </c>
      <c r="H24" s="8">
        <f>E24*F24*G24</f>
        <v>8640000</v>
      </c>
    </row>
    <row r="25" spans="2:8" ht="21" x14ac:dyDescent="0.35">
      <c r="B25" s="31">
        <v>2</v>
      </c>
      <c r="C25" s="9" t="s">
        <v>34</v>
      </c>
      <c r="D25" s="10" t="s">
        <v>35</v>
      </c>
      <c r="E25" s="11">
        <v>900000000</v>
      </c>
      <c r="F25" s="10">
        <v>0.01</v>
      </c>
      <c r="G25" s="10">
        <v>0.7</v>
      </c>
      <c r="H25" s="12">
        <f>E25*F25*G25</f>
        <v>6300000</v>
      </c>
    </row>
    <row r="26" spans="2:8" ht="36" x14ac:dyDescent="0.35">
      <c r="B26" s="31">
        <v>3</v>
      </c>
      <c r="C26" s="13" t="s">
        <v>36</v>
      </c>
      <c r="D26" s="14" t="s">
        <v>37</v>
      </c>
      <c r="E26" s="15">
        <f>H7*0.5</f>
        <v>3150000</v>
      </c>
      <c r="F26" s="16">
        <v>0.5</v>
      </c>
      <c r="G26" s="16">
        <v>1</v>
      </c>
      <c r="H26" s="17">
        <f t="shared" ref="H26:H33" si="1">E26*F26*G26</f>
        <v>1575000</v>
      </c>
    </row>
    <row r="27" spans="2:8" ht="36" x14ac:dyDescent="0.35">
      <c r="B27" s="31">
        <v>4</v>
      </c>
      <c r="C27" s="18" t="s">
        <v>38</v>
      </c>
      <c r="D27" s="35" t="s">
        <v>39</v>
      </c>
      <c r="E27" s="19">
        <v>300000</v>
      </c>
      <c r="F27" s="20">
        <v>0.25</v>
      </c>
      <c r="G27" s="20">
        <v>1</v>
      </c>
      <c r="H27" s="21">
        <f t="shared" si="1"/>
        <v>75000</v>
      </c>
    </row>
    <row r="28" spans="2:8" ht="36" x14ac:dyDescent="0.35">
      <c r="B28" s="31">
        <v>5</v>
      </c>
      <c r="C28" s="36" t="s">
        <v>40</v>
      </c>
      <c r="D28" s="39" t="s">
        <v>41</v>
      </c>
      <c r="E28" s="37">
        <v>2000000</v>
      </c>
      <c r="F28" s="20">
        <v>0.1</v>
      </c>
      <c r="G28" s="20">
        <v>1</v>
      </c>
      <c r="H28" s="21">
        <f t="shared" si="1"/>
        <v>200000</v>
      </c>
    </row>
    <row r="29" spans="2:8" ht="21" x14ac:dyDescent="0.35">
      <c r="B29" s="31">
        <v>6</v>
      </c>
      <c r="C29" s="18"/>
      <c r="D29" s="38"/>
      <c r="E29" s="19"/>
      <c r="F29" s="20"/>
      <c r="G29" s="20"/>
      <c r="H29" s="21">
        <f t="shared" si="1"/>
        <v>0</v>
      </c>
    </row>
    <row r="30" spans="2:8" ht="21" x14ac:dyDescent="0.35">
      <c r="B30" s="31">
        <v>7</v>
      </c>
      <c r="C30" s="18"/>
      <c r="D30" s="20"/>
      <c r="E30" s="19"/>
      <c r="F30" s="20"/>
      <c r="G30" s="20"/>
      <c r="H30" s="21">
        <f t="shared" si="1"/>
        <v>0</v>
      </c>
    </row>
    <row r="31" spans="2:8" ht="21" x14ac:dyDescent="0.35">
      <c r="B31" s="31">
        <v>8</v>
      </c>
      <c r="C31" s="18"/>
      <c r="D31" s="20"/>
      <c r="E31" s="19"/>
      <c r="F31" s="20"/>
      <c r="G31" s="20"/>
      <c r="H31" s="21">
        <f t="shared" si="1"/>
        <v>0</v>
      </c>
    </row>
    <row r="32" spans="2:8" ht="21" x14ac:dyDescent="0.35">
      <c r="B32" s="31">
        <v>9</v>
      </c>
      <c r="C32" s="18"/>
      <c r="D32" s="20"/>
      <c r="E32" s="19"/>
      <c r="F32" s="20"/>
      <c r="G32" s="20"/>
      <c r="H32" s="21">
        <f t="shared" si="1"/>
        <v>0</v>
      </c>
    </row>
    <row r="33" spans="2:8" ht="21.75" thickBot="1" x14ac:dyDescent="0.4">
      <c r="B33" s="4">
        <v>10</v>
      </c>
      <c r="C33" s="23"/>
      <c r="D33" s="23"/>
      <c r="E33" s="24"/>
      <c r="F33" s="23"/>
      <c r="G33" s="23"/>
      <c r="H33" s="25">
        <f t="shared" si="1"/>
        <v>0</v>
      </c>
    </row>
    <row r="34" spans="2:8" ht="36.75" customHeight="1" thickBot="1" x14ac:dyDescent="0.35">
      <c r="C34" s="26"/>
      <c r="D34" s="32" t="s">
        <v>43</v>
      </c>
      <c r="E34" s="33">
        <f>SUM(E24:E33)</f>
        <v>1145450000</v>
      </c>
      <c r="F34" s="45" t="s">
        <v>9</v>
      </c>
      <c r="G34" s="46"/>
      <c r="H34" s="34">
        <f>SUM(H24:H33)</f>
        <v>16790000</v>
      </c>
    </row>
  </sheetData>
  <mergeCells count="8">
    <mergeCell ref="F34:G34"/>
    <mergeCell ref="B4:H4"/>
    <mergeCell ref="B22:H22"/>
    <mergeCell ref="A1:I1"/>
    <mergeCell ref="F16:G16"/>
    <mergeCell ref="D9:D10"/>
    <mergeCell ref="B5:C5"/>
    <mergeCell ref="B23:C2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workbookViewId="0">
      <selection activeCell="E16" sqref="E16"/>
    </sheetView>
  </sheetViews>
  <sheetFormatPr defaultRowHeight="15" x14ac:dyDescent="0.25"/>
  <cols>
    <col min="2" max="4" width="15" customWidth="1"/>
    <col min="5" max="15" width="16.7109375" customWidth="1"/>
  </cols>
  <sheetData>
    <row r="2" spans="1:18" ht="23.25" x14ac:dyDescent="0.35">
      <c r="B2" s="54" t="s">
        <v>44</v>
      </c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8" s="41" customFormat="1" ht="90" x14ac:dyDescent="0.25">
      <c r="A3" s="40"/>
      <c r="B3" s="42" t="s">
        <v>50</v>
      </c>
      <c r="C3" s="42" t="s">
        <v>51</v>
      </c>
      <c r="D3" s="42" t="s">
        <v>52</v>
      </c>
      <c r="E3" s="42" t="s">
        <v>49</v>
      </c>
      <c r="F3" s="42" t="s">
        <v>46</v>
      </c>
      <c r="G3" s="42" t="s">
        <v>47</v>
      </c>
      <c r="H3" s="42" t="s">
        <v>48</v>
      </c>
      <c r="I3" s="42" t="s">
        <v>45</v>
      </c>
      <c r="J3" s="42" t="s">
        <v>46</v>
      </c>
      <c r="K3" s="42" t="s">
        <v>47</v>
      </c>
      <c r="L3" s="42" t="s">
        <v>48</v>
      </c>
      <c r="M3" s="40"/>
      <c r="N3" s="40"/>
      <c r="O3" s="40"/>
      <c r="P3" s="40"/>
      <c r="Q3" s="40"/>
      <c r="R3" s="40"/>
    </row>
    <row r="4" spans="1: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8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8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8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8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8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8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8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8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8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8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</sheetData>
  <mergeCells count="1">
    <mergeCell ref="B2: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25F614CDADB24EB610A1C307CC008A" ma:contentTypeVersion="12" ma:contentTypeDescription="Create a new document." ma:contentTypeScope="" ma:versionID="aa49e6dff51209340e0fae59d83c28df">
  <xsd:schema xmlns:xsd="http://www.w3.org/2001/XMLSchema" xmlns:xs="http://www.w3.org/2001/XMLSchema" xmlns:p="http://schemas.microsoft.com/office/2006/metadata/properties" xmlns:ns2="28ef4300-a2de-44da-9aba-98815be313df" xmlns:ns3="b2bf6460-4fb1-439d-9cd9-4fa315a10929" targetNamespace="http://schemas.microsoft.com/office/2006/metadata/properties" ma:root="true" ma:fieldsID="13468d2fac7bba303e57e206e9537394" ns2:_="" ns3:_="">
    <xsd:import namespace="28ef4300-a2de-44da-9aba-98815be313df"/>
    <xsd:import namespace="b2bf6460-4fb1-439d-9cd9-4fa315a10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ef4300-a2de-44da-9aba-98815be31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f6460-4fb1-439d-9cd9-4fa315a10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78AB4B4-F571-4604-BE1E-EE79D863CA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ef4300-a2de-44da-9aba-98815be313df"/>
    <ds:schemaRef ds:uri="b2bf6460-4fb1-439d-9cd9-4fa315a10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7BAD45-640A-48AF-A253-29B04FE7AD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05D3F-BD13-4768-B66B-B5DAA169E8AF}">
  <ds:schemaRefs>
    <ds:schemaRef ds:uri="http://schemas.openxmlformats.org/package/2006/metadata/core-properties"/>
    <ds:schemaRef ds:uri="http://purl.org/dc/elements/1.1/"/>
    <ds:schemaRef ds:uri="28ef4300-a2de-44da-9aba-98815be313df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b2bf6460-4fb1-439d-9cd9-4fa315a10929"/>
    <ds:schemaRef ds:uri="http://purl.org/dc/dcmitype/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Risk-Oppty Register</vt:lpstr>
      <vt:lpstr>Appendix</vt:lpstr>
    </vt:vector>
  </TitlesOfParts>
  <Company>Northrop Grumman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040DF - MS - Risk and Oppty Register</dc:title>
  <dc:creator>seitzth</dc:creator>
  <cp:lastModifiedBy>Rosati, Marcus</cp:lastModifiedBy>
  <dcterms:created xsi:type="dcterms:W3CDTF">2010-02-25T15:16:10Z</dcterms:created>
  <dcterms:modified xsi:type="dcterms:W3CDTF">2024-05-21T16:51:31Z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0x0101001025F614CDADB24EB610A1C307CC008A</vt:lpwstr>
  </property>
  <property fmtid="{D5CDD505-2E9C-101B-9397-08002B2CF9AE}" pid="3" name="_dlc_DocIdItemGuid">
    <vt:lpwstr>227c80bc-cb2c-4fa3-9815-afcf00775f50</vt:lpwstr>
  </property>
  <property fmtid="{D5CDD505-2E9C-101B-9397-08002B2CF9AE}" pid="4" name="WorkflowChangePath">
    <vt:lpwstr>dd4351ef-7a46-4ef2-b62a-b71a48cd1aca,4;062e23e1-79d1-49bd-8d1a-8ea33ff82b43,12;</vt:lpwstr>
  </property>
  <property fmtid="{D5CDD505-2E9C-101B-9397-08002B2CF9AE}" pid="5" name="Order">
    <vt:r8>66900</vt:r8>
  </property>
</Properties>
</file>